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<sst xmlns="http://schemas.openxmlformats.org/spreadsheetml/2006/main" count="62" uniqueCount="55">
  <si>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request approval for a number that is large enough to accommodate current and potential future expansions. If the local</t>
  </si>
  <si>
    <t>government approves the requested number of animal units, that is the maximum number that you may keep for 90 days</t>
  </si>
  <si>
    <t>or more in any 12−month period. You may not exceed that number without additional approval.</t>
  </si>
  <si>
    <t>To complete this worksheet:</t>
  </si>
  <si>
    <t>1. Identify each type of livestock that you might keep at the proposed facility. Enter the maximum number of animals of</t>
  </si>
  <si>
    <t>2. Multiply the number of animals of each type by the relevant Animal Unit Factor to obtain animal units of each type.</t>
  </si>
  <si>
    <t>3. Sum the animal units for all livestock types to obtain the Total Animal Units for which you request approval.</t>
  </si>
  <si>
    <t>Swine</t>
  </si>
  <si>
    <t>Animal Units</t>
  </si>
  <si>
    <t>Livestock Type</t>
  </si>
  <si>
    <t>Animal Unit Factor</t>
  </si>
  <si>
    <t xml:space="preserve">    each type that you might keep for at least 90 days in any 12−month period.</t>
  </si>
  <si>
    <t>Example--Milking and Dry Cows</t>
  </si>
  <si>
    <t>Dairy Cattle</t>
  </si>
  <si>
    <t>Milking and Dry Cows</t>
  </si>
  <si>
    <t>Beef Cattle</t>
  </si>
  <si>
    <t>x</t>
  </si>
  <si>
    <t xml:space="preserve">Number of Animals </t>
  </si>
  <si>
    <t>=</t>
  </si>
  <si>
    <t>Chickens</t>
  </si>
  <si>
    <t>Turkeys</t>
  </si>
  <si>
    <t>per Bird</t>
  </si>
  <si>
    <t>Ducks</t>
  </si>
  <si>
    <r>
      <t xml:space="preserve">Layers </t>
    </r>
    <r>
      <rPr>
        <sz val="10"/>
        <rFont val="Arial"/>
        <family val="2"/>
      </rPr>
      <t>(non-liquid manure handling)</t>
    </r>
  </si>
  <si>
    <r>
      <t xml:space="preserve">per Bird </t>
    </r>
    <r>
      <rPr>
        <sz val="10"/>
        <rFont val="Arial"/>
        <family val="2"/>
      </rPr>
      <t>(liquid manure handling)</t>
    </r>
  </si>
  <si>
    <r>
      <t xml:space="preserve">Boars </t>
    </r>
    <r>
      <rPr>
        <sz val="10"/>
        <rFont val="Arial"/>
        <family val="2"/>
      </rPr>
      <t>(each)</t>
    </r>
  </si>
  <si>
    <r>
      <t xml:space="preserve">Sows </t>
    </r>
    <r>
      <rPr>
        <sz val="10"/>
        <rFont val="Arial"/>
        <family val="2"/>
      </rPr>
      <t>(each</t>
    </r>
    <r>
      <rPr>
        <sz val="11"/>
        <rFont val="Arial"/>
        <family val="0"/>
      </rPr>
      <t>)</t>
    </r>
  </si>
  <si>
    <r>
      <t xml:space="preserve">Pigs </t>
    </r>
    <r>
      <rPr>
        <sz val="10"/>
        <rFont val="Arial"/>
        <family val="2"/>
      </rPr>
      <t>(up to 55 lbs.)</t>
    </r>
  </si>
  <si>
    <r>
      <t xml:space="preserve">Pigs </t>
    </r>
    <r>
      <rPr>
        <sz val="10"/>
        <rFont val="Arial"/>
        <family val="2"/>
      </rPr>
      <t>( 55 lbs. to market)</t>
    </r>
  </si>
  <si>
    <r>
      <t xml:space="preserve">Bulls </t>
    </r>
    <r>
      <rPr>
        <sz val="10"/>
        <rFont val="Arial"/>
        <family val="2"/>
      </rPr>
      <t>(each)</t>
    </r>
  </si>
  <si>
    <r>
      <t xml:space="preserve">Calves </t>
    </r>
    <r>
      <rPr>
        <sz val="10"/>
        <rFont val="Arial"/>
        <family val="2"/>
      </rPr>
      <t>(under 600 lbs.)</t>
    </r>
  </si>
  <si>
    <r>
      <t xml:space="preserve">Calves </t>
    </r>
    <r>
      <rPr>
        <sz val="10"/>
        <rFont val="Arial"/>
        <family val="2"/>
      </rPr>
      <t>(up to 400 lbs.)</t>
    </r>
  </si>
  <si>
    <r>
      <t xml:space="preserve">Heifers </t>
    </r>
    <r>
      <rPr>
        <sz val="10"/>
        <rFont val="Arial"/>
        <family val="2"/>
      </rPr>
      <t>(400 lbs to 800 lbs.)</t>
    </r>
  </si>
  <si>
    <r>
      <t xml:space="preserve">Heifers </t>
    </r>
    <r>
      <rPr>
        <sz val="10"/>
        <rFont val="Arial"/>
        <family val="2"/>
      </rPr>
      <t>(800 lbs to 1200 lbs.)</t>
    </r>
  </si>
  <si>
    <t>Veal Calves</t>
  </si>
  <si>
    <t>per Animal</t>
  </si>
  <si>
    <r>
      <t xml:space="preserve">per Bird </t>
    </r>
    <r>
      <rPr>
        <sz val="10"/>
        <rFont val="Arial"/>
        <family val="2"/>
      </rPr>
      <t>(non-liquid manure handling)</t>
    </r>
  </si>
  <si>
    <r>
      <t xml:space="preserve">Broilers or Pullets </t>
    </r>
    <r>
      <rPr>
        <sz val="10"/>
        <rFont val="Arial"/>
        <family val="2"/>
      </rPr>
      <t>(non-liquid manure</t>
    </r>
    <r>
      <rPr>
        <sz val="11"/>
        <rFont val="Arial"/>
        <family val="0"/>
      </rPr>
      <t>)</t>
    </r>
  </si>
  <si>
    <t>Animal Units Calculator</t>
  </si>
  <si>
    <r>
      <t xml:space="preserve">Broilers </t>
    </r>
    <r>
      <rPr>
        <sz val="10"/>
        <rFont val="Arial"/>
        <family val="2"/>
      </rPr>
      <t>(continuous overflow watering)</t>
    </r>
  </si>
  <si>
    <t>Sheep</t>
  </si>
  <si>
    <t>(each)</t>
  </si>
  <si>
    <t>Goats</t>
  </si>
  <si>
    <t>Horses</t>
  </si>
  <si>
    <t>Llamas</t>
  </si>
  <si>
    <t>Alpacas</t>
  </si>
  <si>
    <t>4. For animal types other than those shown below, contact the La Crosse County Department of Land Conservation.</t>
  </si>
  <si>
    <t>Landowner</t>
  </si>
  <si>
    <t>Date</t>
  </si>
  <si>
    <t>Instructions: Use this worksheet to determine the number of animal units for which your project is planned. You may</t>
  </si>
  <si>
    <t xml:space="preserve">Total ANIMAL UNITS for this application = </t>
  </si>
  <si>
    <t>OTHER</t>
  </si>
  <si>
    <t>Signature of Applicant or Representative</t>
  </si>
  <si>
    <t>Project Description</t>
  </si>
  <si>
    <r>
      <t xml:space="preserve">Steer or Cows </t>
    </r>
    <r>
      <rPr>
        <sz val="10"/>
        <rFont val="Arial"/>
        <family val="2"/>
      </rPr>
      <t>(600 lbs. to Market)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</si>
</sst>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33" borderId="17" xfId="0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33" borderId="14" xfId="0" applyFill="1" applyBorder="1" applyAlignment="1" quotePrefix="1">
      <alignment horizontal="center"/>
    </xf>
    <xf numFmtId="164" fontId="0" fillId="33" borderId="16" xfId="0" applyNumberForma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164" fontId="0" fillId="34" borderId="30" xfId="0" applyNumberFormat="1" applyFill="1" applyBorder="1" applyAlignment="1">
      <alignment/>
    </xf>
    <xf numFmtId="0" fontId="0" fillId="34" borderId="31" xfId="0" applyFill="1" applyBorder="1" applyAlignment="1">
      <alignment/>
    </xf>
    <xf numFmtId="164" fontId="0" fillId="34" borderId="32" xfId="0" applyNumberFormat="1" applyFill="1" applyBorder="1" applyAlignment="1">
      <alignment/>
    </xf>
    <xf numFmtId="0" fontId="0" fillId="34" borderId="33" xfId="0" applyFill="1" applyBorder="1" applyAlignment="1">
      <alignment/>
    </xf>
    <xf numFmtId="164" fontId="0" fillId="34" borderId="34" xfId="0" applyNumberFormat="1" applyFill="1" applyBorder="1" applyAlignment="1">
      <alignment/>
    </xf>
    <xf numFmtId="0" fontId="0" fillId="34" borderId="35" xfId="0" applyFill="1" applyBorder="1" applyAlignment="1">
      <alignment/>
    </xf>
    <xf numFmtId="164" fontId="0" fillId="34" borderId="36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E35" sqref="E35:F35"/>
    </sheetView>
  </sheetViews>
  <sheetFormatPr defaultColWidth="9.140625" defaultRowHeight="12.75"/>
  <cols>
    <col min="1" max="1" width="14.8515625" style="0" customWidth="1"/>
    <col min="2" max="2" width="9.140625" style="0" customWidth="1"/>
    <col min="4" max="4" width="15.28125" style="0" customWidth="1"/>
    <col min="6" max="6" width="10.28125" style="0" customWidth="1"/>
    <col min="7" max="7" width="1.8515625" style="0" customWidth="1"/>
    <col min="9" max="9" width="10.421875" style="0" customWidth="1"/>
    <col min="10" max="10" width="1.7109375" style="0" customWidth="1"/>
    <col min="12" max="12" width="6.8515625" style="0" customWidth="1"/>
  </cols>
  <sheetData>
    <row r="1" spans="1:11" ht="30" customHeight="1">
      <c r="A1" s="70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0" customHeight="1" thickBot="1">
      <c r="A2" s="24" t="s">
        <v>47</v>
      </c>
      <c r="B2" s="85"/>
      <c r="C2" s="85"/>
      <c r="D2" s="85"/>
      <c r="H2" s="25" t="s">
        <v>48</v>
      </c>
      <c r="I2" s="85"/>
      <c r="J2" s="85"/>
      <c r="K2" s="85"/>
    </row>
    <row r="3" spans="1:12" ht="30" customHeight="1" thickBot="1">
      <c r="A3" s="1" t="s">
        <v>53</v>
      </c>
      <c r="B3" s="40"/>
      <c r="C3" s="85"/>
      <c r="D3" s="97"/>
      <c r="E3" s="97"/>
      <c r="F3" s="97"/>
      <c r="G3" s="97"/>
      <c r="H3" s="97"/>
      <c r="I3" s="97"/>
      <c r="J3" s="97"/>
      <c r="K3" s="97"/>
      <c r="L3" s="97"/>
    </row>
    <row r="4" spans="1:12" ht="30" customHeight="1" thickBot="1">
      <c r="A4" s="98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30" customHeight="1" thickBot="1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ht="12.75">
      <c r="A6" s="8" t="s">
        <v>49</v>
      </c>
    </row>
    <row r="7" ht="12.75">
      <c r="A7" s="8" t="s">
        <v>0</v>
      </c>
    </row>
    <row r="8" ht="12.75">
      <c r="A8" s="8" t="s">
        <v>1</v>
      </c>
    </row>
    <row r="9" ht="12.75">
      <c r="A9" s="8" t="s">
        <v>2</v>
      </c>
    </row>
    <row r="10" ht="12.75">
      <c r="A10" s="8" t="s">
        <v>3</v>
      </c>
    </row>
    <row r="11" ht="12.75">
      <c r="A11" s="8" t="s">
        <v>4</v>
      </c>
    </row>
    <row r="12" ht="12.75">
      <c r="A12" s="8" t="s">
        <v>11</v>
      </c>
    </row>
    <row r="13" ht="12.75">
      <c r="A13" s="8" t="s">
        <v>5</v>
      </c>
    </row>
    <row r="14" ht="12.75">
      <c r="A14" s="8" t="s">
        <v>6</v>
      </c>
    </row>
    <row r="15" ht="12.75">
      <c r="A15" s="8" t="s">
        <v>46</v>
      </c>
    </row>
    <row r="16" ht="13.5" thickBot="1"/>
    <row r="17" spans="1:12" ht="15.75" thickBot="1">
      <c r="A17" s="53" t="s">
        <v>9</v>
      </c>
      <c r="B17" s="54"/>
      <c r="C17" s="54"/>
      <c r="D17" s="38"/>
      <c r="E17" s="53" t="s">
        <v>10</v>
      </c>
      <c r="F17" s="68"/>
      <c r="G17" s="37"/>
      <c r="H17" s="53" t="s">
        <v>17</v>
      </c>
      <c r="I17" s="68"/>
      <c r="J17" s="37"/>
      <c r="K17" s="61" t="s">
        <v>8</v>
      </c>
      <c r="L17" s="62"/>
    </row>
    <row r="18" spans="1:12" ht="13.5" thickBot="1">
      <c r="A18" s="51" t="s">
        <v>12</v>
      </c>
      <c r="B18" s="52"/>
      <c r="C18" s="52"/>
      <c r="D18" s="52"/>
      <c r="E18" s="59">
        <v>1.4</v>
      </c>
      <c r="F18" s="60"/>
      <c r="G18" s="11" t="s">
        <v>16</v>
      </c>
      <c r="H18" s="92">
        <v>256</v>
      </c>
      <c r="I18" s="60"/>
      <c r="J18" s="35" t="s">
        <v>18</v>
      </c>
      <c r="K18" s="36">
        <f>IF(H18&lt;&gt;0,ROUNDUP(H18*E18,1),"")</f>
        <v>358.4</v>
      </c>
      <c r="L18" s="18" t="str">
        <f>IF(K18&gt;0,"AU","")</f>
        <v>AU</v>
      </c>
    </row>
    <row r="19" spans="1:12" ht="15">
      <c r="A19" s="65" t="s">
        <v>13</v>
      </c>
      <c r="B19" s="19" t="s">
        <v>14</v>
      </c>
      <c r="C19" s="20"/>
      <c r="D19" s="26"/>
      <c r="E19" s="55">
        <v>1.4</v>
      </c>
      <c r="F19" s="56"/>
      <c r="G19" s="2"/>
      <c r="H19" s="88"/>
      <c r="I19" s="89"/>
      <c r="J19" s="9"/>
      <c r="K19" s="41">
        <f>IF(H19&lt;&gt;0,ROUNDUP(H19*E19,1),"")</f>
      </c>
      <c r="L19" s="42">
        <f>IF(AND(K19&gt;0,K19&lt;&gt;""),"AU","")</f>
      </c>
    </row>
    <row r="20" spans="1:12" ht="15">
      <c r="A20" s="66"/>
      <c r="B20" s="21" t="s">
        <v>33</v>
      </c>
      <c r="C20" s="22"/>
      <c r="D20" s="27"/>
      <c r="E20" s="57">
        <v>1.1</v>
      </c>
      <c r="F20" s="58"/>
      <c r="G20" s="3"/>
      <c r="H20" s="90"/>
      <c r="I20" s="91"/>
      <c r="J20" s="6"/>
      <c r="K20" s="43">
        <f aca="true" t="shared" si="0" ref="K20:K44">IF(H20&lt;&gt;0,ROUNDUP(H20*E20,1),"")</f>
      </c>
      <c r="L20" s="44">
        <f>IF(AND(K20&gt;0,K20&lt;&gt;""),"AU","")</f>
      </c>
    </row>
    <row r="21" spans="1:12" ht="15">
      <c r="A21" s="66"/>
      <c r="B21" s="21" t="s">
        <v>32</v>
      </c>
      <c r="C21" s="22"/>
      <c r="D21" s="27"/>
      <c r="E21" s="57">
        <v>0.6</v>
      </c>
      <c r="F21" s="58"/>
      <c r="G21" s="3"/>
      <c r="H21" s="90"/>
      <c r="I21" s="91"/>
      <c r="J21" s="6"/>
      <c r="K21" s="43">
        <f t="shared" si="0"/>
      </c>
      <c r="L21" s="44">
        <f>IF(AND(K21&gt;0,K21&lt;&gt;""),"AU","")</f>
      </c>
    </row>
    <row r="22" spans="1:12" ht="15.75" thickBot="1">
      <c r="A22" s="67"/>
      <c r="B22" s="28" t="s">
        <v>31</v>
      </c>
      <c r="C22" s="13"/>
      <c r="D22" s="29"/>
      <c r="E22" s="63">
        <v>0.2</v>
      </c>
      <c r="F22" s="64"/>
      <c r="G22" s="12"/>
      <c r="H22" s="83"/>
      <c r="I22" s="84"/>
      <c r="J22" s="7"/>
      <c r="K22" s="45">
        <f t="shared" si="0"/>
      </c>
      <c r="L22" s="46">
        <f>IF(AND(K22&gt;0,K22&lt;&gt;""),"AU","")</f>
      </c>
    </row>
    <row r="23" spans="1:12" ht="15">
      <c r="A23" s="65" t="s">
        <v>15</v>
      </c>
      <c r="B23" s="19" t="s">
        <v>54</v>
      </c>
      <c r="C23" s="20"/>
      <c r="D23" s="26"/>
      <c r="E23" s="55">
        <v>1</v>
      </c>
      <c r="F23" s="56"/>
      <c r="G23" s="2"/>
      <c r="H23" s="88"/>
      <c r="I23" s="89"/>
      <c r="J23" s="5"/>
      <c r="K23" s="41">
        <f t="shared" si="0"/>
      </c>
      <c r="L23" s="42">
        <f>IF(AND(K23&gt;0,K23&lt;&gt;""),"AU","")</f>
      </c>
    </row>
    <row r="24" spans="1:12" ht="15">
      <c r="A24" s="86"/>
      <c r="B24" s="21" t="s">
        <v>30</v>
      </c>
      <c r="C24" s="22"/>
      <c r="D24" s="27"/>
      <c r="E24" s="57">
        <v>0.5</v>
      </c>
      <c r="F24" s="58"/>
      <c r="G24" s="3"/>
      <c r="H24" s="90"/>
      <c r="I24" s="91"/>
      <c r="J24" s="6"/>
      <c r="K24" s="47">
        <f t="shared" si="0"/>
      </c>
      <c r="L24" s="44">
        <f aca="true" t="shared" si="1" ref="L24:L45">IF(AND(K24&gt;0,K24&lt;&gt;""),"AU","")</f>
      </c>
    </row>
    <row r="25" spans="1:12" ht="15.75" thickBot="1">
      <c r="A25" s="87"/>
      <c r="B25" s="28" t="s">
        <v>29</v>
      </c>
      <c r="C25" s="13"/>
      <c r="D25" s="29"/>
      <c r="E25" s="63">
        <v>1.4</v>
      </c>
      <c r="F25" s="64"/>
      <c r="G25" s="12"/>
      <c r="H25" s="90"/>
      <c r="I25" s="91"/>
      <c r="J25" s="7"/>
      <c r="K25" s="45">
        <f t="shared" si="0"/>
      </c>
      <c r="L25" s="46">
        <f t="shared" si="1"/>
      </c>
    </row>
    <row r="26" spans="1:12" ht="16.5" thickBot="1">
      <c r="A26" s="14" t="s">
        <v>34</v>
      </c>
      <c r="B26" s="30" t="s">
        <v>35</v>
      </c>
      <c r="C26" s="15"/>
      <c r="D26" s="31"/>
      <c r="E26" s="93">
        <v>0.5</v>
      </c>
      <c r="F26" s="94"/>
      <c r="G26" s="16"/>
      <c r="H26" s="77"/>
      <c r="I26" s="78"/>
      <c r="J26" s="17"/>
      <c r="K26" s="48">
        <f t="shared" si="0"/>
      </c>
      <c r="L26" s="46">
        <f t="shared" si="1"/>
      </c>
    </row>
    <row r="27" spans="1:12" ht="15">
      <c r="A27" s="65" t="s">
        <v>7</v>
      </c>
      <c r="B27" s="19" t="s">
        <v>28</v>
      </c>
      <c r="C27" s="20"/>
      <c r="D27" s="26"/>
      <c r="E27" s="55">
        <v>0.4</v>
      </c>
      <c r="F27" s="56"/>
      <c r="G27" s="2"/>
      <c r="H27" s="88"/>
      <c r="I27" s="89"/>
      <c r="J27" s="5"/>
      <c r="K27" s="41">
        <f t="shared" si="0"/>
      </c>
      <c r="L27" s="42">
        <f t="shared" si="1"/>
      </c>
    </row>
    <row r="28" spans="1:12" ht="15">
      <c r="A28" s="66"/>
      <c r="B28" s="21" t="s">
        <v>27</v>
      </c>
      <c r="C28" s="22"/>
      <c r="D28" s="27"/>
      <c r="E28" s="57">
        <v>0.1</v>
      </c>
      <c r="F28" s="58"/>
      <c r="G28" s="3"/>
      <c r="H28" s="90"/>
      <c r="I28" s="91"/>
      <c r="J28" s="6"/>
      <c r="K28" s="47">
        <f t="shared" si="0"/>
      </c>
      <c r="L28" s="44">
        <f t="shared" si="1"/>
      </c>
    </row>
    <row r="29" spans="1:12" ht="15">
      <c r="A29" s="66"/>
      <c r="B29" s="21" t="s">
        <v>26</v>
      </c>
      <c r="C29" s="22"/>
      <c r="D29" s="27"/>
      <c r="E29" s="57">
        <v>0.4</v>
      </c>
      <c r="F29" s="58"/>
      <c r="G29" s="3"/>
      <c r="H29" s="90"/>
      <c r="I29" s="91"/>
      <c r="J29" s="6"/>
      <c r="K29" s="47">
        <f t="shared" si="0"/>
      </c>
      <c r="L29" s="44">
        <f t="shared" si="1"/>
      </c>
    </row>
    <row r="30" spans="1:12" ht="15.75" thickBot="1">
      <c r="A30" s="67"/>
      <c r="B30" s="28" t="s">
        <v>25</v>
      </c>
      <c r="C30" s="13"/>
      <c r="D30" s="29"/>
      <c r="E30" s="63">
        <v>0.5</v>
      </c>
      <c r="F30" s="64"/>
      <c r="G30" s="12"/>
      <c r="H30" s="90"/>
      <c r="I30" s="91"/>
      <c r="J30" s="7"/>
      <c r="K30" s="45">
        <f t="shared" si="0"/>
      </c>
      <c r="L30" s="46">
        <f t="shared" si="1"/>
      </c>
    </row>
    <row r="31" spans="1:12" ht="15">
      <c r="A31" s="65" t="s">
        <v>19</v>
      </c>
      <c r="B31" s="19" t="s">
        <v>24</v>
      </c>
      <c r="C31" s="20"/>
      <c r="D31" s="26"/>
      <c r="E31" s="55">
        <v>0.033</v>
      </c>
      <c r="F31" s="56"/>
      <c r="G31" s="2"/>
      <c r="H31" s="88"/>
      <c r="I31" s="89"/>
      <c r="J31" s="5"/>
      <c r="K31" s="41">
        <f t="shared" si="0"/>
      </c>
      <c r="L31" s="42">
        <f t="shared" si="1"/>
      </c>
    </row>
    <row r="32" spans="1:12" ht="15">
      <c r="A32" s="66"/>
      <c r="B32" s="21" t="s">
        <v>39</v>
      </c>
      <c r="C32" s="22"/>
      <c r="D32" s="27"/>
      <c r="E32" s="57">
        <v>0.01</v>
      </c>
      <c r="F32" s="58"/>
      <c r="G32" s="3"/>
      <c r="H32" s="90"/>
      <c r="I32" s="91"/>
      <c r="J32" s="10"/>
      <c r="K32" s="47">
        <f t="shared" si="0"/>
      </c>
      <c r="L32" s="44">
        <f t="shared" si="1"/>
      </c>
    </row>
    <row r="33" spans="1:12" ht="15">
      <c r="A33" s="86"/>
      <c r="B33" s="21" t="s">
        <v>23</v>
      </c>
      <c r="C33" s="22"/>
      <c r="D33" s="27"/>
      <c r="E33" s="57">
        <v>0.01</v>
      </c>
      <c r="F33" s="58"/>
      <c r="G33" s="3"/>
      <c r="H33" s="90"/>
      <c r="I33" s="91"/>
      <c r="J33" s="6"/>
      <c r="K33" s="47">
        <f t="shared" si="0"/>
      </c>
      <c r="L33" s="44">
        <f t="shared" si="1"/>
      </c>
    </row>
    <row r="34" spans="1:12" ht="15.75" thickBot="1">
      <c r="A34" s="87"/>
      <c r="B34" s="28" t="s">
        <v>37</v>
      </c>
      <c r="C34" s="13"/>
      <c r="D34" s="29"/>
      <c r="E34" s="63">
        <v>0.005</v>
      </c>
      <c r="F34" s="64"/>
      <c r="G34" s="12"/>
      <c r="H34" s="90"/>
      <c r="I34" s="91"/>
      <c r="J34" s="7"/>
      <c r="K34" s="45">
        <f t="shared" si="0"/>
      </c>
      <c r="L34" s="46">
        <f t="shared" si="1"/>
      </c>
    </row>
    <row r="35" spans="1:12" ht="16.5" thickBot="1">
      <c r="A35" s="14" t="s">
        <v>20</v>
      </c>
      <c r="B35" s="32" t="s">
        <v>21</v>
      </c>
      <c r="C35" s="15"/>
      <c r="D35" s="31"/>
      <c r="E35" s="71">
        <v>0.018</v>
      </c>
      <c r="F35" s="72"/>
      <c r="G35" s="16"/>
      <c r="H35" s="77"/>
      <c r="I35" s="78"/>
      <c r="J35" s="17"/>
      <c r="K35" s="48">
        <f t="shared" si="0"/>
      </c>
      <c r="L35" s="46">
        <f t="shared" si="1"/>
      </c>
    </row>
    <row r="36" spans="1:12" ht="15">
      <c r="A36" s="65" t="s">
        <v>22</v>
      </c>
      <c r="B36" s="19" t="s">
        <v>24</v>
      </c>
      <c r="C36" s="20"/>
      <c r="D36" s="26"/>
      <c r="E36" s="55">
        <v>0.2</v>
      </c>
      <c r="F36" s="56"/>
      <c r="G36" s="2"/>
      <c r="H36" s="88"/>
      <c r="I36" s="89"/>
      <c r="J36" s="5"/>
      <c r="K36" s="41">
        <f t="shared" si="0"/>
      </c>
      <c r="L36" s="42">
        <f t="shared" si="1"/>
      </c>
    </row>
    <row r="37" spans="1:12" ht="15.75" thickBot="1">
      <c r="A37" s="67"/>
      <c r="B37" s="33" t="s">
        <v>36</v>
      </c>
      <c r="C37" s="23"/>
      <c r="D37" s="34"/>
      <c r="E37" s="75">
        <v>0.01</v>
      </c>
      <c r="F37" s="76"/>
      <c r="G37" s="4"/>
      <c r="H37" s="83"/>
      <c r="I37" s="84"/>
      <c r="J37" s="7"/>
      <c r="K37" s="45">
        <f t="shared" si="0"/>
      </c>
      <c r="L37" s="46">
        <f t="shared" si="1"/>
      </c>
    </row>
    <row r="38" spans="1:12" ht="16.5" thickBot="1">
      <c r="A38" s="14" t="s">
        <v>40</v>
      </c>
      <c r="B38" s="32" t="s">
        <v>41</v>
      </c>
      <c r="C38" s="15"/>
      <c r="D38" s="31"/>
      <c r="E38" s="71">
        <v>0.1</v>
      </c>
      <c r="F38" s="72"/>
      <c r="G38" s="16"/>
      <c r="H38" s="77"/>
      <c r="I38" s="78"/>
      <c r="J38" s="17"/>
      <c r="K38" s="48">
        <f t="shared" si="0"/>
      </c>
      <c r="L38" s="46">
        <f t="shared" si="1"/>
      </c>
    </row>
    <row r="39" spans="1:12" ht="16.5" thickBot="1">
      <c r="A39" s="14" t="s">
        <v>42</v>
      </c>
      <c r="B39" s="32" t="s">
        <v>41</v>
      </c>
      <c r="C39" s="15"/>
      <c r="D39" s="31"/>
      <c r="E39" s="71">
        <v>0.1</v>
      </c>
      <c r="F39" s="72"/>
      <c r="G39" s="16"/>
      <c r="H39" s="77"/>
      <c r="I39" s="78"/>
      <c r="J39" s="17"/>
      <c r="K39" s="48">
        <f t="shared" si="0"/>
      </c>
      <c r="L39" s="46">
        <f t="shared" si="1"/>
      </c>
    </row>
    <row r="40" spans="1:12" ht="16.5" thickBot="1">
      <c r="A40" s="14" t="s">
        <v>43</v>
      </c>
      <c r="B40" s="32" t="s">
        <v>41</v>
      </c>
      <c r="C40" s="15"/>
      <c r="D40" s="31"/>
      <c r="E40" s="73">
        <v>2</v>
      </c>
      <c r="F40" s="74"/>
      <c r="G40" s="16"/>
      <c r="H40" s="77"/>
      <c r="I40" s="78"/>
      <c r="J40" s="17"/>
      <c r="K40" s="48">
        <f t="shared" si="0"/>
      </c>
      <c r="L40" s="46">
        <f t="shared" si="1"/>
      </c>
    </row>
    <row r="41" spans="1:12" ht="16.5" thickBot="1">
      <c r="A41" s="14" t="s">
        <v>44</v>
      </c>
      <c r="B41" s="32" t="s">
        <v>41</v>
      </c>
      <c r="C41" s="15"/>
      <c r="D41" s="31"/>
      <c r="E41" s="71">
        <v>0.1</v>
      </c>
      <c r="F41" s="72"/>
      <c r="G41" s="16"/>
      <c r="H41" s="77"/>
      <c r="I41" s="78"/>
      <c r="J41" s="17"/>
      <c r="K41" s="48">
        <f t="shared" si="0"/>
      </c>
      <c r="L41" s="46">
        <f t="shared" si="1"/>
      </c>
    </row>
    <row r="42" spans="1:12" ht="16.5" thickBot="1">
      <c r="A42" s="14" t="s">
        <v>45</v>
      </c>
      <c r="B42" s="32" t="s">
        <v>41</v>
      </c>
      <c r="C42" s="15"/>
      <c r="D42" s="31"/>
      <c r="E42" s="71">
        <v>0.075</v>
      </c>
      <c r="F42" s="72"/>
      <c r="G42" s="16"/>
      <c r="H42" s="77"/>
      <c r="I42" s="78"/>
      <c r="J42" s="17"/>
      <c r="K42" s="48">
        <f t="shared" si="0"/>
      </c>
      <c r="L42" s="46">
        <f t="shared" si="1"/>
      </c>
    </row>
    <row r="43" spans="1:12" ht="16.5" thickBot="1">
      <c r="A43" s="39" t="s">
        <v>51</v>
      </c>
      <c r="B43" s="32"/>
      <c r="C43" s="15"/>
      <c r="D43" s="31"/>
      <c r="E43" s="82"/>
      <c r="F43" s="72"/>
      <c r="G43" s="16"/>
      <c r="H43" s="77"/>
      <c r="I43" s="78"/>
      <c r="J43" s="17"/>
      <c r="K43" s="48">
        <f t="shared" si="0"/>
      </c>
      <c r="L43" s="46">
        <f t="shared" si="1"/>
      </c>
    </row>
    <row r="44" spans="1:12" ht="16.5" thickBot="1">
      <c r="A44" s="39" t="s">
        <v>51</v>
      </c>
      <c r="B44" s="32"/>
      <c r="C44" s="15"/>
      <c r="D44" s="31"/>
      <c r="E44" s="82"/>
      <c r="F44" s="72"/>
      <c r="G44" s="16"/>
      <c r="H44" s="77"/>
      <c r="I44" s="78"/>
      <c r="J44" s="17"/>
      <c r="K44" s="48">
        <f t="shared" si="0"/>
      </c>
      <c r="L44" s="46">
        <f t="shared" si="1"/>
      </c>
    </row>
    <row r="45" spans="5:12" ht="15.75" thickBot="1">
      <c r="E45" s="79" t="s">
        <v>50</v>
      </c>
      <c r="F45" s="80"/>
      <c r="G45" s="81"/>
      <c r="H45" s="81"/>
      <c r="I45" s="81"/>
      <c r="J45" s="81"/>
      <c r="K45" s="49">
        <f>IF(SUM(K19:K44)&gt;0,SUM(K19:K44),"")</f>
      </c>
      <c r="L45" s="50">
        <f t="shared" si="1"/>
      </c>
    </row>
    <row r="46" spans="5:6" ht="12.75">
      <c r="E46" s="69"/>
      <c r="F46" s="69"/>
    </row>
    <row r="47" spans="5:6" ht="12.75">
      <c r="E47" s="69"/>
      <c r="F47" s="69"/>
    </row>
    <row r="48" spans="1:12" ht="21" customHeight="1" thickBot="1">
      <c r="A48" s="101"/>
      <c r="B48" s="101"/>
      <c r="C48" s="101"/>
      <c r="D48" s="101"/>
      <c r="E48" s="101"/>
      <c r="F48" s="101"/>
      <c r="H48" s="101"/>
      <c r="I48" s="101"/>
      <c r="J48" s="101"/>
      <c r="K48" s="101"/>
      <c r="L48" s="101"/>
    </row>
    <row r="49" spans="1:12" ht="12.75">
      <c r="A49" s="95" t="s">
        <v>52</v>
      </c>
      <c r="B49" s="95"/>
      <c r="C49" s="95"/>
      <c r="D49" s="95"/>
      <c r="E49" s="95"/>
      <c r="F49" s="95"/>
      <c r="H49" s="96" t="s">
        <v>48</v>
      </c>
      <c r="I49" s="96"/>
      <c r="J49" s="96"/>
      <c r="K49" s="96"/>
      <c r="L49" s="96"/>
    </row>
  </sheetData>
  <sheetProtection sheet="1" objects="1" scenarios="1"/>
  <mergeCells count="77">
    <mergeCell ref="A49:F49"/>
    <mergeCell ref="H49:L49"/>
    <mergeCell ref="C3:L3"/>
    <mergeCell ref="A4:L4"/>
    <mergeCell ref="A5:L5"/>
    <mergeCell ref="H43:I43"/>
    <mergeCell ref="H44:I44"/>
    <mergeCell ref="A48:F48"/>
    <mergeCell ref="H48:L48"/>
    <mergeCell ref="A31:A34"/>
    <mergeCell ref="H22:I22"/>
    <mergeCell ref="H23:I23"/>
    <mergeCell ref="H24:I24"/>
    <mergeCell ref="H25:I25"/>
    <mergeCell ref="H26:I26"/>
    <mergeCell ref="H31:I31"/>
    <mergeCell ref="H27:I27"/>
    <mergeCell ref="H28:I28"/>
    <mergeCell ref="H29:I29"/>
    <mergeCell ref="H30:I30"/>
    <mergeCell ref="A36:A37"/>
    <mergeCell ref="E26:F26"/>
    <mergeCell ref="H32:I32"/>
    <mergeCell ref="H33:I33"/>
    <mergeCell ref="H34:I34"/>
    <mergeCell ref="H35:I35"/>
    <mergeCell ref="H36:I36"/>
    <mergeCell ref="E32:F32"/>
    <mergeCell ref="E33:F33"/>
    <mergeCell ref="E34:F34"/>
    <mergeCell ref="H37:I37"/>
    <mergeCell ref="H38:I38"/>
    <mergeCell ref="B2:D2"/>
    <mergeCell ref="I2:K2"/>
    <mergeCell ref="A23:A25"/>
    <mergeCell ref="A27:A30"/>
    <mergeCell ref="H19:I19"/>
    <mergeCell ref="E38:F38"/>
    <mergeCell ref="E30:F30"/>
    <mergeCell ref="E31:F31"/>
    <mergeCell ref="H39:I39"/>
    <mergeCell ref="H40:I40"/>
    <mergeCell ref="H41:I41"/>
    <mergeCell ref="H42:I42"/>
    <mergeCell ref="E45:J45"/>
    <mergeCell ref="E44:F44"/>
    <mergeCell ref="E43:F43"/>
    <mergeCell ref="E46:F46"/>
    <mergeCell ref="E47:F47"/>
    <mergeCell ref="A1:K1"/>
    <mergeCell ref="E39:F39"/>
    <mergeCell ref="E40:F40"/>
    <mergeCell ref="E41:F41"/>
    <mergeCell ref="E42:F42"/>
    <mergeCell ref="E35:F35"/>
    <mergeCell ref="E36:F36"/>
    <mergeCell ref="E37:F37"/>
    <mergeCell ref="E25:F25"/>
    <mergeCell ref="E27:F27"/>
    <mergeCell ref="E28:F28"/>
    <mergeCell ref="E29:F29"/>
    <mergeCell ref="A19:A22"/>
    <mergeCell ref="E17:F17"/>
    <mergeCell ref="E19:F19"/>
    <mergeCell ref="E20:F20"/>
    <mergeCell ref="E21:F21"/>
    <mergeCell ref="E22:F22"/>
    <mergeCell ref="A18:D18"/>
    <mergeCell ref="A17:C17"/>
    <mergeCell ref="E23:F23"/>
    <mergeCell ref="E24:F24"/>
    <mergeCell ref="E18:F18"/>
    <mergeCell ref="K17:L17"/>
    <mergeCell ref="H17:I17"/>
    <mergeCell ref="H18:I18"/>
    <mergeCell ref="H20:I20"/>
    <mergeCell ref="H21:I21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La Crosse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baolson</dc:creator>
  <cp:keywords/>
  <dc:description/>
  <cp:lastModifiedBy>Sue Sheehan</cp:lastModifiedBy>
  <cp:lastPrinted>2009-01-28T19:42:14Z</cp:lastPrinted>
  <dcterms:created xsi:type="dcterms:W3CDTF">2009-01-28T15:36:00Z</dcterms:created>
  <dcterms:modified xsi:type="dcterms:W3CDTF">2012-04-02T20:10:12Z</dcterms:modified>
  <cp:category/>
  <cp:version/>
  <cp:contentType/>
  <cp:contentStatus/>
</cp:coreProperties>
</file>